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ad me" sheetId="1" r:id="rId1"/>
    <sheet name="Sample (illustrative)" sheetId="2" r:id="rId2"/>
    <sheet name="Blank" sheetId="3" r:id="rId3"/>
  </sheets>
  <calcPr calcId="124519" fullCalcOnLoad="1"/>
</workbook>
</file>

<file path=xl/sharedStrings.xml><?xml version="1.0" encoding="utf-8"?>
<sst xmlns="http://schemas.openxmlformats.org/spreadsheetml/2006/main" count="179" uniqueCount="119">
  <si>
    <t>Acquisition cutover rehearsal evidence</t>
  </si>
  <si>
    <t>Companion to the article "The first 100 days of an integration" at renzodemartini.com/first-100-days-of-an-integration/. Version of 3 November 2026.</t>
  </si>
  <si>
    <t>What it is</t>
  </si>
  <si>
    <t>A log for one rehearsal of the day-one cutover, run before completion on sample records. Each test has a planned time, an actual time, a result and the evidence kept. When a test fails, you record the cause, the rollback step that was agreed and the rerun.</t>
  </si>
  <si>
    <t>It is not a second acquisition checklist. The Post-acquisition finance checklist at renzodemartini.com/post-acquisition-finance-checklist/ says what must be true on day one. This log shows you rehearsed it.</t>
  </si>
  <si>
    <t>The sheets</t>
  </si>
  <si>
    <t>Sample (illustrative): one made-up rehearsal with eight tests, two failures and two reruns. Yellow cells are samples.</t>
  </si>
  <si>
    <t>Blank: the same layout for your own rehearsal. Grey cells are yours to fill. Formulas count and add up for you.</t>
  </si>
  <si>
    <t>How to use it</t>
  </si>
  <si>
    <t>1. Reference the checklist item each test proves, and the role that is responsible for it.</t>
  </si>
  <si>
    <t>2. Keep the three areas apart. Access: can the named person sign in and see only what they should. Authority: does an approval route to the right person at the right limit. Payment preparation: can a batch be prepared and checked and not released. Add Reporting if you rehearse the day-one trial balance.</t>
  </si>
  <si>
    <t>3. Use sample records only. Do not put real staff, supplier or bank details in this file. Name the evidence by file name, for example a screenshot or an export saved in your own folder.</t>
  </si>
  <si>
    <t>4. Write the intended outcome before the rehearsal. Record the planned minutes, then the actual minutes. Pick the result: Pass, Fail or Pass after rerun.</t>
  </si>
  <si>
    <t>5. For each fail, add a row to the failure record: the class, the cause, the rollback step agreed in advance, who approved it, and the rerun result. Rerun the test and record it.</t>
  </si>
  <si>
    <t>6. List what is still unresolved on the sign-off section. Cutover waits for those conditions, or the person who accepts the risk signs their name.</t>
  </si>
  <si>
    <t>Questions for professional review</t>
  </si>
  <si>
    <t>This workbook does not answer them. Ask your employment adviser which employee records move with the business and who may access them on day one. Ask your transaction adviser who has authority to approve and release payments for the acquired entity on day one, and what the sale documents say about it.</t>
  </si>
  <si>
    <t>Sample rows and limits</t>
  </si>
  <si>
    <t>The business, the tests, the times, the amounts and the failures in the sample sheet are made up to show the method. None is a client, a deal or a result. Minutes and dollars stay in separate columns.</t>
  </si>
  <si>
    <t>General information only. It is not legal, employment or financial advice.</t>
  </si>
  <si>
    <t>Cutover rehearsal log (SAMPLE: made-up business and records; replace with your own)</t>
  </si>
  <si>
    <t>One row per test. Sample records only, no real staff, supplier or bank details. Minutes and dollars are in separate columns. Actual minutes include any rerun.</t>
  </si>
  <si>
    <t>Rehearsal date</t>
  </si>
  <si>
    <t>Acquired business</t>
  </si>
  <si>
    <t>Sample Trade Supplies (made up)</t>
  </si>
  <si>
    <t>Test</t>
  </si>
  <si>
    <t>Area</t>
  </si>
  <si>
    <t>Checklist item it proves</t>
  </si>
  <si>
    <t>Role responsible</t>
  </si>
  <si>
    <t>What is tested (sample record)</t>
  </si>
  <si>
    <t>Intended outcome</t>
  </si>
  <si>
    <t>Planned (min)</t>
  </si>
  <si>
    <t>Actual (min)</t>
  </si>
  <si>
    <t>Result</t>
  </si>
  <si>
    <t>Evidence kept (file name)</t>
  </si>
  <si>
    <t>Amount in sample record (A$)</t>
  </si>
  <si>
    <t>T1</t>
  </si>
  <si>
    <t>Access</t>
  </si>
  <si>
    <t>Finance lead can see the acquired ledger</t>
  </si>
  <si>
    <t>Finance lead</t>
  </si>
  <si>
    <t>Sign in to the acquired entity's ledger with the new group login</t>
  </si>
  <si>
    <t>Sign-in works; read access to the ledger only</t>
  </si>
  <si>
    <t>Pass</t>
  </si>
  <si>
    <t>T1-signin.png</t>
  </si>
  <si>
    <t>T2</t>
  </si>
  <si>
    <t>Payroll officer can open payroll for acquired staff</t>
  </si>
  <si>
    <t>Payroll officer</t>
  </si>
  <si>
    <t>Open the payroll file for 12 sample staff records</t>
  </si>
  <si>
    <t>Payroll officer sees pay run and no bank details</t>
  </si>
  <si>
    <t>Pass after rerun</t>
  </si>
  <si>
    <t>T2-payroll-access.png; T2-rerun.png</t>
  </si>
  <si>
    <t>T3</t>
  </si>
  <si>
    <t>Authority</t>
  </si>
  <si>
    <t>Payments above the limit need a second approver</t>
  </si>
  <si>
    <t>Route a sample bill above the sample limit of A$5,000</t>
  </si>
  <si>
    <t>Bill goes to the second approver, not the first</t>
  </si>
  <si>
    <t>T3-approval-path.png</t>
  </si>
  <si>
    <t>T4</t>
  </si>
  <si>
    <t>Old signatory is removed from approvals</t>
  </si>
  <si>
    <t>Owner</t>
  </si>
  <si>
    <t>Check the approval list for the former owner's login</t>
  </si>
  <si>
    <t>Former owner has no approval right</t>
  </si>
  <si>
    <t>T4-approvers.csv</t>
  </si>
  <si>
    <t>T5</t>
  </si>
  <si>
    <t>Payment preparation</t>
  </si>
  <si>
    <t>Supplier batch can be prepared and held</t>
  </si>
  <si>
    <t>Accounts payable officer</t>
  </si>
  <si>
    <t>Prepare a batch of 5 sample bills (A$4,200, A$3,150, A$5,400, A$2,890 and A$3,000) and stop before release</t>
  </si>
  <si>
    <t>Batch total agrees to the 5 bills; nothing is released</t>
  </si>
  <si>
    <t>T5-batch-total.csv</t>
  </si>
  <si>
    <t>T6</t>
  </si>
  <si>
    <t>Bank detail changes are verified</t>
  </si>
  <si>
    <t>Submit a sample change of supplier bank details</t>
  </si>
  <si>
    <t>Change is held until verified by a call-back</t>
  </si>
  <si>
    <t>T6-hold-log.png</t>
  </si>
  <si>
    <t>T7</t>
  </si>
  <si>
    <t>Reporting</t>
  </si>
  <si>
    <t>Day-one trial balance maps to the group chart</t>
  </si>
  <si>
    <t>Map 40 sample accounts to the group chart of accounts</t>
  </si>
  <si>
    <t>All 40 accounts map to one group line</t>
  </si>
  <si>
    <t>T7-mapping.xlsx; T7-rerun.xlsx</t>
  </si>
  <si>
    <t>T8</t>
  </si>
  <si>
    <t>Payment run needs two people to release</t>
  </si>
  <si>
    <t>Try to release the held batch from T5 with one login</t>
  </si>
  <si>
    <t>Release is refused until the second approver signs</t>
  </si>
  <si>
    <t>T8-release-refused.png</t>
  </si>
  <si>
    <t>Count</t>
  </si>
  <si>
    <t>Tests</t>
  </si>
  <si>
    <t>Passed first time</t>
  </si>
  <si>
    <t>Passed after rerun</t>
  </si>
  <si>
    <t>Still failing</t>
  </si>
  <si>
    <t>Planned minutes</t>
  </si>
  <si>
    <t>Actual minutes</t>
  </si>
  <si>
    <t>Minutes over plan</t>
  </si>
  <si>
    <t>Check: tests = first-time passes + reruns + still failing</t>
  </si>
  <si>
    <t>Failure record</t>
  </si>
  <si>
    <t>Failure</t>
  </si>
  <si>
    <t>Class</t>
  </si>
  <si>
    <t>Cause</t>
  </si>
  <si>
    <t>Rollback step agreed in advance</t>
  </si>
  <si>
    <t>Rollback approved by (role)</t>
  </si>
  <si>
    <t>What was done and the rerun</t>
  </si>
  <si>
    <t>Rerun result</t>
  </si>
  <si>
    <t>Rerun date</t>
  </si>
  <si>
    <t>F1</t>
  </si>
  <si>
    <t>The payroll role was set for the old login, not the new group login.</t>
  </si>
  <si>
    <t>Remove the group login from the acquired payroll; staff go back to the old login for the first pay run. Agreed in advance.</t>
  </si>
  <si>
    <t>Granted the role to the new login, then reran T2: pass.</t>
  </si>
  <si>
    <t>F2</t>
  </si>
  <si>
    <t>Data</t>
  </si>
  <si>
    <t>2 of the 40 sample accounts had no group account (a petty cash account and a loans account).</t>
  </si>
  <si>
    <t>Hold the day-one report; use the acquired entity's own trial balance for the first week. Agreed in advance.</t>
  </si>
  <si>
    <t>Added the 2 group accounts, then reran T7: all 40 map.</t>
  </si>
  <si>
    <t>Sign-off</t>
  </si>
  <si>
    <t>Conditions still open before cutover</t>
  </si>
  <si>
    <t>None open. Both failures reran and passed. Employee-record and signing-authority questions are with the advisers (sample).</t>
  </si>
  <si>
    <t>Accepted by (role)</t>
  </si>
  <si>
    <t>Date accepted</t>
  </si>
  <si>
    <t>Cutover rehearsal log</t>
  </si>
</sst>
</file>

<file path=xl/styles.xml><?xml version="1.0" encoding="utf-8"?>
<styleSheet xmlns="http://schemas.openxmlformats.org/spreadsheetml/2006/main">
  <numFmts count="3">
    <numFmt numFmtId="164" formatCode="d mmm yyyy"/>
    <numFmt numFmtId="165" formatCode="#,##0"/>
    <numFmt numFmtId="166" formatCode="#,##0;[Red]-#,##0"/>
  </numFmts>
  <fonts count="7">
    <font>
      <sz val="11"/>
      <color theme="1"/>
      <name val="Calibri"/>
      <family val="2"/>
      <scheme val="minor"/>
    </font>
    <font>
      <b/>
      <sz val="16"/>
      <color theme="1"/>
      <name val="Calibri"/>
      <family val="2"/>
      <scheme val="minor"/>
    </font>
    <font>
      <b/>
      <sz val="12"/>
      <color theme="1"/>
      <name val="Calibri"/>
      <family val="2"/>
      <scheme val="minor"/>
    </font>
    <font>
      <b/>
      <sz val="14"/>
      <color theme="1"/>
      <name val="Calibri"/>
      <family val="2"/>
      <scheme val="minor"/>
    </font>
    <font>
      <i/>
      <sz val="11"/>
      <color rgb="FF555555"/>
      <name val="Calibri"/>
      <family val="2"/>
      <scheme val="minor"/>
    </font>
    <font>
      <b/>
      <sz val="11"/>
      <color theme="1"/>
      <name val="Calibri"/>
      <family val="2"/>
      <scheme val="minor"/>
    </font>
    <font>
      <b/>
      <sz val="11"/>
      <color rgb="FFFFFFFF"/>
      <name val="Calibri"/>
      <family val="2"/>
      <scheme val="minor"/>
    </font>
  </fonts>
  <fills count="6">
    <fill>
      <patternFill patternType="none"/>
    </fill>
    <fill>
      <patternFill patternType="gray125"/>
    </fill>
    <fill>
      <patternFill patternType="solid">
        <fgColor rgb="FFFFF4D6"/>
        <bgColor indexed="64"/>
      </patternFill>
    </fill>
    <fill>
      <patternFill patternType="solid">
        <fgColor rgb="FF1F3A4D"/>
        <bgColor indexed="64"/>
      </patternFill>
    </fill>
    <fill>
      <patternFill patternType="solid">
        <fgColor rgb="FFE3F4F0"/>
        <bgColor indexed="64"/>
      </patternFill>
    </fill>
    <fill>
      <patternFill patternType="solid">
        <fgColor rgb="FFF1F5F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1" fillId="0" borderId="0" xfId="0" applyFont="1" applyAlignment="1">
      <alignment wrapText="1"/>
    </xf>
    <xf numFmtId="0" fontId="0" fillId="0" borderId="0" xfId="0" applyAlignment="1">
      <alignment vertical="top" wrapText="1"/>
    </xf>
    <xf numFmtId="0" fontId="2" fillId="0" borderId="0" xfId="0" applyFont="1"/>
    <xf numFmtId="0" fontId="3" fillId="0" borderId="0" xfId="0" applyFont="1" applyAlignment="1">
      <alignment vertical="top"/>
    </xf>
    <xf numFmtId="0" fontId="4" fillId="0" borderId="0" xfId="0" applyFont="1" applyAlignment="1">
      <alignment vertical="top" wrapText="1"/>
    </xf>
    <xf numFmtId="0" fontId="5" fillId="0" borderId="0" xfId="0" applyFont="1" applyAlignment="1">
      <alignment vertical="top" wrapText="1"/>
    </xf>
    <xf numFmtId="164" fontId="0" fillId="2" borderId="1" xfId="0" applyNumberFormat="1" applyFill="1" applyBorder="1" applyAlignment="1">
      <alignment horizontal="left" vertical="top" wrapText="1"/>
    </xf>
    <xf numFmtId="0" fontId="0" fillId="2" borderId="1" xfId="0" applyFill="1" applyBorder="1" applyAlignment="1">
      <alignment vertical="top" wrapText="1"/>
    </xf>
    <xf numFmtId="0" fontId="6" fillId="3" borderId="1" xfId="0" applyFont="1" applyFill="1" applyBorder="1" applyAlignment="1">
      <alignment vertical="top" wrapText="1"/>
    </xf>
    <xf numFmtId="165" fontId="0" fillId="2" borderId="1" xfId="0" applyNumberFormat="1" applyFill="1" applyBorder="1" applyAlignment="1">
      <alignment vertical="top" wrapText="1"/>
    </xf>
    <xf numFmtId="166" fontId="0" fillId="2" borderId="1" xfId="0" applyNumberFormat="1" applyFill="1" applyBorder="1" applyAlignment="1">
      <alignment vertical="top" wrapText="1"/>
    </xf>
    <xf numFmtId="0" fontId="0" fillId="0" borderId="1" xfId="0" applyBorder="1" applyAlignment="1">
      <alignment vertical="top" wrapText="1"/>
    </xf>
    <xf numFmtId="166" fontId="5" fillId="0" borderId="1" xfId="0" applyNumberFormat="1" applyFont="1" applyBorder="1" applyAlignment="1">
      <alignment vertical="top" wrapText="1"/>
    </xf>
    <xf numFmtId="0" fontId="5" fillId="4" borderId="1" xfId="0" applyFont="1" applyFill="1" applyBorder="1" applyAlignment="1">
      <alignment vertical="top" wrapText="1"/>
    </xf>
    <xf numFmtId="164" fontId="0" fillId="5" borderId="1" xfId="0" applyNumberFormat="1" applyFill="1" applyBorder="1" applyAlignment="1">
      <alignment horizontal="left" vertical="top" wrapText="1"/>
    </xf>
    <xf numFmtId="0" fontId="0" fillId="5" borderId="1" xfId="0" applyFill="1" applyBorder="1" applyAlignment="1">
      <alignment vertical="top" wrapText="1"/>
    </xf>
    <xf numFmtId="165" fontId="0" fillId="5" borderId="1" xfId="0" applyNumberFormat="1" applyFill="1" applyBorder="1" applyAlignment="1">
      <alignment vertical="top" wrapText="1"/>
    </xf>
    <xf numFmtId="166" fontId="0" fillId="5" borderId="1" xfId="0" applyNumberFormat="1" applyFill="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26"/>
  <sheetViews>
    <sheetView showGridLines="0" tabSelected="1" workbookViewId="0"/>
  </sheetViews>
  <sheetFormatPr defaultRowHeight="15"/>
  <cols>
    <col min="1" max="1" width="118.7109375" customWidth="1"/>
  </cols>
  <sheetData>
    <row r="1" spans="1:1">
      <c r="A1" s="1" t="s">
        <v>0</v>
      </c>
    </row>
    <row r="3" spans="1:1">
      <c r="A3" s="2" t="s">
        <v>1</v>
      </c>
    </row>
    <row r="4" spans="1:1">
      <c r="A4" s="2"/>
    </row>
    <row r="5" spans="1:1">
      <c r="A5" s="3" t="s">
        <v>2</v>
      </c>
    </row>
    <row r="6" spans="1:1">
      <c r="A6" s="2" t="s">
        <v>3</v>
      </c>
    </row>
    <row r="7" spans="1:1">
      <c r="A7" s="2" t="s">
        <v>4</v>
      </c>
    </row>
    <row r="8" spans="1:1">
      <c r="A8" s="2"/>
    </row>
    <row r="9" spans="1:1">
      <c r="A9" s="3" t="s">
        <v>5</v>
      </c>
    </row>
    <row r="10" spans="1:1">
      <c r="A10" s="2" t="s">
        <v>6</v>
      </c>
    </row>
    <row r="11" spans="1:1">
      <c r="A11" s="2" t="s">
        <v>7</v>
      </c>
    </row>
    <row r="12" spans="1:1">
      <c r="A12" s="2"/>
    </row>
    <row r="13" spans="1:1">
      <c r="A13" s="3" t="s">
        <v>8</v>
      </c>
    </row>
    <row r="14" spans="1:1">
      <c r="A14" s="2" t="s">
        <v>9</v>
      </c>
    </row>
    <row r="15" spans="1:1">
      <c r="A15" s="2" t="s">
        <v>10</v>
      </c>
    </row>
    <row r="16" spans="1:1">
      <c r="A16" s="2" t="s">
        <v>11</v>
      </c>
    </row>
    <row r="17" spans="1:1">
      <c r="A17" s="2" t="s">
        <v>12</v>
      </c>
    </row>
    <row r="18" spans="1:1">
      <c r="A18" s="2" t="s">
        <v>13</v>
      </c>
    </row>
    <row r="19" spans="1:1">
      <c r="A19" s="2" t="s">
        <v>14</v>
      </c>
    </row>
    <row r="20" spans="1:1">
      <c r="A20" s="2"/>
    </row>
    <row r="21" spans="1:1">
      <c r="A21" s="3" t="s">
        <v>15</v>
      </c>
    </row>
    <row r="22" spans="1:1">
      <c r="A22" s="2" t="s">
        <v>16</v>
      </c>
    </row>
    <row r="23" spans="1:1">
      <c r="A23" s="2"/>
    </row>
    <row r="24" spans="1:1">
      <c r="A24" s="3" t="s">
        <v>17</v>
      </c>
    </row>
    <row r="25" spans="1:1">
      <c r="A25" s="2" t="s">
        <v>18</v>
      </c>
    </row>
    <row r="26" spans="1:1">
      <c r="A26" s="2" t="s">
        <v>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K34"/>
  <sheetViews>
    <sheetView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7.7109375" customWidth="1"/>
    <col min="2" max="2" width="16.7109375" customWidth="1"/>
    <col min="3" max="3" width="28.7109375" customWidth="1"/>
    <col min="4" max="4" width="16.7109375" customWidth="1"/>
    <col min="5" max="5" width="40.7109375" customWidth="1"/>
    <col min="6" max="6" width="34.7109375" customWidth="1"/>
    <col min="7" max="8" width="10.7109375" customWidth="1"/>
    <col min="9" max="9" width="16.7109375" customWidth="1"/>
    <col min="10" max="10" width="26.7109375" customWidth="1"/>
    <col min="11" max="11" width="14.7109375" customWidth="1"/>
  </cols>
  <sheetData>
    <row r="1" spans="1:11">
      <c r="A1" s="4" t="s">
        <v>20</v>
      </c>
    </row>
    <row r="2" spans="1:11" ht="22" customHeight="1">
      <c r="A2" s="5" t="s">
        <v>21</v>
      </c>
      <c r="B2" s="5"/>
      <c r="C2" s="5"/>
      <c r="D2" s="5"/>
      <c r="E2" s="5"/>
      <c r="F2" s="5"/>
      <c r="G2" s="5"/>
      <c r="H2" s="5"/>
      <c r="I2" s="5"/>
    </row>
    <row r="3" spans="1:11" ht="22" customHeight="1">
      <c r="A3" s="6" t="s">
        <v>22</v>
      </c>
      <c r="B3" s="7">
        <v>46316</v>
      </c>
      <c r="D3" s="6" t="s">
        <v>23</v>
      </c>
      <c r="E3" s="8" t="s">
        <v>24</v>
      </c>
      <c r="F3" s="8"/>
    </row>
    <row r="5" spans="1:11" ht="34" customHeight="1">
      <c r="A5" s="9" t="s">
        <v>25</v>
      </c>
      <c r="B5" s="9" t="s">
        <v>26</v>
      </c>
      <c r="C5" s="9" t="s">
        <v>27</v>
      </c>
      <c r="D5" s="9" t="s">
        <v>28</v>
      </c>
      <c r="E5" s="9" t="s">
        <v>29</v>
      </c>
      <c r="F5" s="9" t="s">
        <v>30</v>
      </c>
      <c r="G5" s="9" t="s">
        <v>31</v>
      </c>
      <c r="H5" s="9" t="s">
        <v>32</v>
      </c>
      <c r="I5" s="9" t="s">
        <v>33</v>
      </c>
      <c r="J5" s="9" t="s">
        <v>34</v>
      </c>
      <c r="K5" s="9" t="s">
        <v>35</v>
      </c>
    </row>
    <row r="6" spans="1:11">
      <c r="A6" s="8" t="s">
        <v>36</v>
      </c>
      <c r="B6" s="8" t="s">
        <v>37</v>
      </c>
      <c r="C6" s="8" t="s">
        <v>38</v>
      </c>
      <c r="D6" s="8" t="s">
        <v>39</v>
      </c>
      <c r="E6" s="8" t="s">
        <v>40</v>
      </c>
      <c r="F6" s="8" t="s">
        <v>41</v>
      </c>
      <c r="G6" s="10">
        <v>10</v>
      </c>
      <c r="H6" s="10">
        <v>8</v>
      </c>
      <c r="I6" s="8" t="s">
        <v>42</v>
      </c>
      <c r="J6" s="8" t="s">
        <v>43</v>
      </c>
      <c r="K6" s="11"/>
    </row>
    <row r="7" spans="1:11">
      <c r="A7" s="8" t="s">
        <v>44</v>
      </c>
      <c r="B7" s="8" t="s">
        <v>37</v>
      </c>
      <c r="C7" s="8" t="s">
        <v>45</v>
      </c>
      <c r="D7" s="8" t="s">
        <v>46</v>
      </c>
      <c r="E7" s="8" t="s">
        <v>47</v>
      </c>
      <c r="F7" s="8" t="s">
        <v>48</v>
      </c>
      <c r="G7" s="10">
        <v>10</v>
      </c>
      <c r="H7" s="10">
        <v>25</v>
      </c>
      <c r="I7" s="8" t="s">
        <v>49</v>
      </c>
      <c r="J7" s="8" t="s">
        <v>50</v>
      </c>
      <c r="K7" s="11"/>
    </row>
    <row r="8" spans="1:11">
      <c r="A8" s="8" t="s">
        <v>51</v>
      </c>
      <c r="B8" s="8" t="s">
        <v>52</v>
      </c>
      <c r="C8" s="8" t="s">
        <v>53</v>
      </c>
      <c r="D8" s="8" t="s">
        <v>39</v>
      </c>
      <c r="E8" s="8" t="s">
        <v>54</v>
      </c>
      <c r="F8" s="8" t="s">
        <v>55</v>
      </c>
      <c r="G8" s="10">
        <v>15</v>
      </c>
      <c r="H8" s="10">
        <v>15</v>
      </c>
      <c r="I8" s="8" t="s">
        <v>42</v>
      </c>
      <c r="J8" s="8" t="s">
        <v>56</v>
      </c>
      <c r="K8" s="11">
        <v>7500</v>
      </c>
    </row>
    <row r="9" spans="1:11">
      <c r="A9" s="8" t="s">
        <v>57</v>
      </c>
      <c r="B9" s="8" t="s">
        <v>52</v>
      </c>
      <c r="C9" s="8" t="s">
        <v>58</v>
      </c>
      <c r="D9" s="8" t="s">
        <v>59</v>
      </c>
      <c r="E9" s="8" t="s">
        <v>60</v>
      </c>
      <c r="F9" s="8" t="s">
        <v>61</v>
      </c>
      <c r="G9" s="10">
        <v>15</v>
      </c>
      <c r="H9" s="10">
        <v>15</v>
      </c>
      <c r="I9" s="8" t="s">
        <v>42</v>
      </c>
      <c r="J9" s="8" t="s">
        <v>62</v>
      </c>
      <c r="K9" s="11"/>
    </row>
    <row r="10" spans="1:11">
      <c r="A10" s="8" t="s">
        <v>63</v>
      </c>
      <c r="B10" s="8" t="s">
        <v>64</v>
      </c>
      <c r="C10" s="8" t="s">
        <v>65</v>
      </c>
      <c r="D10" s="8" t="s">
        <v>66</v>
      </c>
      <c r="E10" s="8" t="s">
        <v>67</v>
      </c>
      <c r="F10" s="8" t="s">
        <v>68</v>
      </c>
      <c r="G10" s="10">
        <v>20</v>
      </c>
      <c r="H10" s="10">
        <v>30</v>
      </c>
      <c r="I10" s="8" t="s">
        <v>42</v>
      </c>
      <c r="J10" s="8" t="s">
        <v>69</v>
      </c>
      <c r="K10" s="11">
        <v>18640</v>
      </c>
    </row>
    <row r="11" spans="1:11">
      <c r="A11" s="8" t="s">
        <v>70</v>
      </c>
      <c r="B11" s="8" t="s">
        <v>64</v>
      </c>
      <c r="C11" s="8" t="s">
        <v>71</v>
      </c>
      <c r="D11" s="8" t="s">
        <v>66</v>
      </c>
      <c r="E11" s="8" t="s">
        <v>72</v>
      </c>
      <c r="F11" s="8" t="s">
        <v>73</v>
      </c>
      <c r="G11" s="10">
        <v>15</v>
      </c>
      <c r="H11" s="10">
        <v>12</v>
      </c>
      <c r="I11" s="8" t="s">
        <v>42</v>
      </c>
      <c r="J11" s="8" t="s">
        <v>74</v>
      </c>
      <c r="K11" s="11"/>
    </row>
    <row r="12" spans="1:11">
      <c r="A12" s="8" t="s">
        <v>75</v>
      </c>
      <c r="B12" s="8" t="s">
        <v>76</v>
      </c>
      <c r="C12" s="8" t="s">
        <v>77</v>
      </c>
      <c r="D12" s="8" t="s">
        <v>39</v>
      </c>
      <c r="E12" s="8" t="s">
        <v>78</v>
      </c>
      <c r="F12" s="8" t="s">
        <v>79</v>
      </c>
      <c r="G12" s="10">
        <v>20</v>
      </c>
      <c r="H12" s="10">
        <v>35</v>
      </c>
      <c r="I12" s="8" t="s">
        <v>49</v>
      </c>
      <c r="J12" s="8" t="s">
        <v>80</v>
      </c>
      <c r="K12" s="11"/>
    </row>
    <row r="13" spans="1:11">
      <c r="A13" s="8" t="s">
        <v>81</v>
      </c>
      <c r="B13" s="8" t="s">
        <v>64</v>
      </c>
      <c r="C13" s="8" t="s">
        <v>82</v>
      </c>
      <c r="D13" s="8" t="s">
        <v>39</v>
      </c>
      <c r="E13" s="8" t="s">
        <v>83</v>
      </c>
      <c r="F13" s="8" t="s">
        <v>84</v>
      </c>
      <c r="G13" s="10">
        <v>10</v>
      </c>
      <c r="H13" s="10">
        <v>10</v>
      </c>
      <c r="I13" s="8" t="s">
        <v>42</v>
      </c>
      <c r="J13" s="8" t="s">
        <v>85</v>
      </c>
      <c r="K13" s="11"/>
    </row>
    <row r="15" spans="1:11">
      <c r="A15" s="3" t="s">
        <v>86</v>
      </c>
    </row>
    <row r="16" spans="1:11">
      <c r="A16" s="12" t="s">
        <v>87</v>
      </c>
      <c r="B16" s="12"/>
      <c r="C16" s="12"/>
      <c r="D16" s="12"/>
      <c r="E16" s="13">
        <f>COUNTA(A6:A13)</f>
        <v>8</v>
      </c>
    </row>
    <row r="17" spans="1:9">
      <c r="A17" s="12" t="s">
        <v>88</v>
      </c>
      <c r="B17" s="12"/>
      <c r="C17" s="12"/>
      <c r="D17" s="12"/>
      <c r="E17" s="13">
        <f>COUNTIF(I6:I13,"Pass")</f>
        <v>6</v>
      </c>
    </row>
    <row r="18" spans="1:9">
      <c r="A18" s="12" t="s">
        <v>89</v>
      </c>
      <c r="B18" s="12"/>
      <c r="C18" s="12"/>
      <c r="D18" s="12"/>
      <c r="E18" s="13">
        <f>COUNTIF(I6:I13,"Pass after rerun")</f>
        <v>2</v>
      </c>
    </row>
    <row r="19" spans="1:9">
      <c r="A19" s="12" t="s">
        <v>90</v>
      </c>
      <c r="B19" s="12"/>
      <c r="C19" s="12"/>
      <c r="D19" s="12"/>
      <c r="E19" s="13">
        <f>COUNTIF(I6:I13,"Fail")</f>
        <v>0</v>
      </c>
    </row>
    <row r="20" spans="1:9">
      <c r="A20" s="12" t="s">
        <v>91</v>
      </c>
      <c r="B20" s="12"/>
      <c r="C20" s="12"/>
      <c r="D20" s="12"/>
      <c r="E20" s="13">
        <f>SUM(G6:G13)</f>
        <v>115</v>
      </c>
    </row>
    <row r="21" spans="1:9">
      <c r="A21" s="12" t="s">
        <v>92</v>
      </c>
      <c r="B21" s="12"/>
      <c r="C21" s="12"/>
      <c r="D21" s="12"/>
      <c r="E21" s="13">
        <f>SUM(H6:H13)</f>
        <v>150</v>
      </c>
    </row>
    <row r="22" spans="1:9">
      <c r="A22" s="12" t="s">
        <v>93</v>
      </c>
      <c r="B22" s="12"/>
      <c r="C22" s="12"/>
      <c r="D22" s="12"/>
      <c r="E22" s="13">
        <f>SUM(H6:H13)-SUM(G6:G13)</f>
        <v>35</v>
      </c>
    </row>
    <row r="23" spans="1:9">
      <c r="A23" s="14" t="s">
        <v>94</v>
      </c>
      <c r="B23" s="14"/>
      <c r="C23" s="14"/>
      <c r="D23" s="14"/>
      <c r="E23" s="14" t="str">
        <f>IF(E16=E17+E18+E19,"Adds up","Check rows")</f>
        <v>Adds up</v>
      </c>
    </row>
    <row r="26" spans="1:9">
      <c r="A26" s="3" t="s">
        <v>95</v>
      </c>
    </row>
    <row r="27" spans="1:9" ht="34" customHeight="1">
      <c r="A27" s="9" t="s">
        <v>96</v>
      </c>
      <c r="B27" s="9" t="s">
        <v>25</v>
      </c>
      <c r="C27" s="9" t="s">
        <v>97</v>
      </c>
      <c r="D27" s="9" t="s">
        <v>98</v>
      </c>
      <c r="E27" s="9" t="s">
        <v>99</v>
      </c>
      <c r="F27" s="9" t="s">
        <v>100</v>
      </c>
      <c r="G27" s="9" t="s">
        <v>101</v>
      </c>
      <c r="H27" s="9" t="s">
        <v>102</v>
      </c>
      <c r="I27" s="9" t="s">
        <v>103</v>
      </c>
    </row>
    <row r="28" spans="1:9">
      <c r="A28" s="8" t="s">
        <v>104</v>
      </c>
      <c r="B28" s="8" t="s">
        <v>44</v>
      </c>
      <c r="C28" s="8" t="s">
        <v>37</v>
      </c>
      <c r="D28" s="8" t="s">
        <v>105</v>
      </c>
      <c r="E28" s="8" t="s">
        <v>106</v>
      </c>
      <c r="F28" s="8" t="s">
        <v>39</v>
      </c>
      <c r="G28" s="8" t="s">
        <v>107</v>
      </c>
      <c r="H28" s="8" t="s">
        <v>42</v>
      </c>
      <c r="I28" s="7">
        <v>46317</v>
      </c>
    </row>
    <row r="29" spans="1:9">
      <c r="A29" s="8" t="s">
        <v>108</v>
      </c>
      <c r="B29" s="8" t="s">
        <v>75</v>
      </c>
      <c r="C29" s="8" t="s">
        <v>109</v>
      </c>
      <c r="D29" s="8" t="s">
        <v>110</v>
      </c>
      <c r="E29" s="8" t="s">
        <v>111</v>
      </c>
      <c r="F29" s="8" t="s">
        <v>39</v>
      </c>
      <c r="G29" s="8" t="s">
        <v>112</v>
      </c>
      <c r="H29" s="8" t="s">
        <v>42</v>
      </c>
      <c r="I29" s="7">
        <v>46317</v>
      </c>
    </row>
    <row r="31" spans="1:9">
      <c r="A31" s="3" t="s">
        <v>113</v>
      </c>
    </row>
    <row r="32" spans="1:9" ht="48" customHeight="1">
      <c r="A32" s="6" t="s">
        <v>114</v>
      </c>
      <c r="B32" s="6"/>
      <c r="C32" s="6"/>
      <c r="D32" s="8" t="s">
        <v>115</v>
      </c>
      <c r="E32" s="8"/>
      <c r="F32" s="8"/>
      <c r="G32" s="8"/>
      <c r="H32" s="8"/>
    </row>
    <row r="33" spans="1:8" ht="20" customHeight="1">
      <c r="A33" s="6" t="s">
        <v>116</v>
      </c>
      <c r="B33" s="6"/>
      <c r="C33" s="6"/>
      <c r="D33" s="8" t="s">
        <v>59</v>
      </c>
      <c r="E33" s="8"/>
      <c r="F33" s="8"/>
      <c r="G33" s="8"/>
      <c r="H33" s="8"/>
    </row>
    <row r="34" spans="1:8">
      <c r="A34" s="6" t="s">
        <v>117</v>
      </c>
      <c r="B34" s="6"/>
      <c r="C34" s="6"/>
      <c r="D34" s="7">
        <v>46318</v>
      </c>
    </row>
  </sheetData>
  <mergeCells count="15">
    <mergeCell ref="A2:I2"/>
    <mergeCell ref="E3:F3"/>
    <mergeCell ref="A16:D16"/>
    <mergeCell ref="A17:D17"/>
    <mergeCell ref="A18:D18"/>
    <mergeCell ref="A19:D19"/>
    <mergeCell ref="A20:D20"/>
    <mergeCell ref="A21:D21"/>
    <mergeCell ref="A22:D22"/>
    <mergeCell ref="A23:D23"/>
    <mergeCell ref="A32:C32"/>
    <mergeCell ref="D32:H32"/>
    <mergeCell ref="A33:C33"/>
    <mergeCell ref="D33:H33"/>
    <mergeCell ref="A34:C34"/>
  </mergeCells>
  <dataValidations count="3">
    <dataValidation type="list" allowBlank="1" showInputMessage="1" showErrorMessage="1" sqref="I6:I13">
      <formula1>"Pass,Fail,Pass after rerun"</formula1>
    </dataValidation>
    <dataValidation type="list" allowBlank="1" showInputMessage="1" showErrorMessage="1" sqref="B6:B13">
      <formula1>"Access,Authority,Payment preparation,Reporting"</formula1>
    </dataValidation>
    <dataValidation type="list" allowBlank="1" showInputMessage="1" showErrorMessage="1" sqref="C28:C29">
      <formula1>"Access,Authority,Payment preparation,Data,Other"</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40"/>
  <sheetViews>
    <sheetView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7.7109375" customWidth="1"/>
    <col min="2" max="2" width="16.7109375" customWidth="1"/>
    <col min="3" max="3" width="28.7109375" customWidth="1"/>
    <col min="4" max="4" width="16.7109375" customWidth="1"/>
    <col min="5" max="5" width="40.7109375" customWidth="1"/>
    <col min="6" max="6" width="34.7109375" customWidth="1"/>
    <col min="7" max="8" width="10.7109375" customWidth="1"/>
    <col min="9" max="9" width="16.7109375" customWidth="1"/>
    <col min="10" max="10" width="26.7109375" customWidth="1"/>
    <col min="11" max="11" width="14.7109375" customWidth="1"/>
  </cols>
  <sheetData>
    <row r="1" spans="1:11">
      <c r="A1" s="4" t="s">
        <v>118</v>
      </c>
    </row>
    <row r="2" spans="1:11" ht="22" customHeight="1">
      <c r="A2" s="5" t="s">
        <v>21</v>
      </c>
      <c r="B2" s="5"/>
      <c r="C2" s="5"/>
      <c r="D2" s="5"/>
      <c r="E2" s="5"/>
      <c r="F2" s="5"/>
      <c r="G2" s="5"/>
      <c r="H2" s="5"/>
      <c r="I2" s="5"/>
    </row>
    <row r="3" spans="1:11" ht="22" customHeight="1">
      <c r="A3" s="6" t="s">
        <v>22</v>
      </c>
      <c r="B3" s="15"/>
      <c r="D3" s="6" t="s">
        <v>23</v>
      </c>
      <c r="E3" s="16"/>
      <c r="F3" s="16"/>
    </row>
    <row r="5" spans="1:11" ht="34" customHeight="1">
      <c r="A5" s="9" t="s">
        <v>25</v>
      </c>
      <c r="B5" s="9" t="s">
        <v>26</v>
      </c>
      <c r="C5" s="9" t="s">
        <v>27</v>
      </c>
      <c r="D5" s="9" t="s">
        <v>28</v>
      </c>
      <c r="E5" s="9" t="s">
        <v>29</v>
      </c>
      <c r="F5" s="9" t="s">
        <v>30</v>
      </c>
      <c r="G5" s="9" t="s">
        <v>31</v>
      </c>
      <c r="H5" s="9" t="s">
        <v>32</v>
      </c>
      <c r="I5" s="9" t="s">
        <v>33</v>
      </c>
      <c r="J5" s="9" t="s">
        <v>34</v>
      </c>
      <c r="K5" s="9" t="s">
        <v>35</v>
      </c>
    </row>
    <row r="6" spans="1:11">
      <c r="A6" s="16"/>
      <c r="B6" s="16"/>
      <c r="C6" s="16"/>
      <c r="D6" s="16"/>
      <c r="E6" s="16"/>
      <c r="F6" s="16"/>
      <c r="G6" s="17"/>
      <c r="H6" s="17"/>
      <c r="I6" s="16"/>
      <c r="J6" s="16"/>
      <c r="K6" s="18"/>
    </row>
    <row r="7" spans="1:11">
      <c r="A7" s="16"/>
      <c r="B7" s="16"/>
      <c r="C7" s="16"/>
      <c r="D7" s="16"/>
      <c r="E7" s="16"/>
      <c r="F7" s="16"/>
      <c r="G7" s="17"/>
      <c r="H7" s="17"/>
      <c r="I7" s="16"/>
      <c r="J7" s="16"/>
      <c r="K7" s="18"/>
    </row>
    <row r="8" spans="1:11">
      <c r="A8" s="16"/>
      <c r="B8" s="16"/>
      <c r="C8" s="16"/>
      <c r="D8" s="16"/>
      <c r="E8" s="16"/>
      <c r="F8" s="16"/>
      <c r="G8" s="17"/>
      <c r="H8" s="17"/>
      <c r="I8" s="16"/>
      <c r="J8" s="16"/>
      <c r="K8" s="18"/>
    </row>
    <row r="9" spans="1:11">
      <c r="A9" s="16"/>
      <c r="B9" s="16"/>
      <c r="C9" s="16"/>
      <c r="D9" s="16"/>
      <c r="E9" s="16"/>
      <c r="F9" s="16"/>
      <c r="G9" s="17"/>
      <c r="H9" s="17"/>
      <c r="I9" s="16"/>
      <c r="J9" s="16"/>
      <c r="K9" s="18"/>
    </row>
    <row r="10" spans="1:11">
      <c r="A10" s="16"/>
      <c r="B10" s="16"/>
      <c r="C10" s="16"/>
      <c r="D10" s="16"/>
      <c r="E10" s="16"/>
      <c r="F10" s="16"/>
      <c r="G10" s="17"/>
      <c r="H10" s="17"/>
      <c r="I10" s="16"/>
      <c r="J10" s="16"/>
      <c r="K10" s="18"/>
    </row>
    <row r="11" spans="1:11">
      <c r="A11" s="16"/>
      <c r="B11" s="16"/>
      <c r="C11" s="16"/>
      <c r="D11" s="16"/>
      <c r="E11" s="16"/>
      <c r="F11" s="16"/>
      <c r="G11" s="17"/>
      <c r="H11" s="17"/>
      <c r="I11" s="16"/>
      <c r="J11" s="16"/>
      <c r="K11" s="18"/>
    </row>
    <row r="12" spans="1:11">
      <c r="A12" s="16"/>
      <c r="B12" s="16"/>
      <c r="C12" s="16"/>
      <c r="D12" s="16"/>
      <c r="E12" s="16"/>
      <c r="F12" s="16"/>
      <c r="G12" s="17"/>
      <c r="H12" s="17"/>
      <c r="I12" s="16"/>
      <c r="J12" s="16"/>
      <c r="K12" s="18"/>
    </row>
    <row r="13" spans="1:11">
      <c r="A13" s="16"/>
      <c r="B13" s="16"/>
      <c r="C13" s="16"/>
      <c r="D13" s="16"/>
      <c r="E13" s="16"/>
      <c r="F13" s="16"/>
      <c r="G13" s="17"/>
      <c r="H13" s="17"/>
      <c r="I13" s="16"/>
      <c r="J13" s="16"/>
      <c r="K13" s="18"/>
    </row>
    <row r="14" spans="1:11">
      <c r="A14" s="16"/>
      <c r="B14" s="16"/>
      <c r="C14" s="16"/>
      <c r="D14" s="16"/>
      <c r="E14" s="16"/>
      <c r="F14" s="16"/>
      <c r="G14" s="17"/>
      <c r="H14" s="17"/>
      <c r="I14" s="16"/>
      <c r="J14" s="16"/>
      <c r="K14" s="18"/>
    </row>
    <row r="15" spans="1:11">
      <c r="A15" s="16"/>
      <c r="B15" s="16"/>
      <c r="C15" s="16"/>
      <c r="D15" s="16"/>
      <c r="E15" s="16"/>
      <c r="F15" s="16"/>
      <c r="G15" s="17"/>
      <c r="H15" s="17"/>
      <c r="I15" s="16"/>
      <c r="J15" s="16"/>
      <c r="K15" s="18"/>
    </row>
    <row r="16" spans="1:11">
      <c r="A16" s="16"/>
      <c r="B16" s="16"/>
      <c r="C16" s="16"/>
      <c r="D16" s="16"/>
      <c r="E16" s="16"/>
      <c r="F16" s="16"/>
      <c r="G16" s="17"/>
      <c r="H16" s="17"/>
      <c r="I16" s="16"/>
      <c r="J16" s="16"/>
      <c r="K16" s="18"/>
    </row>
    <row r="17" spans="1:11">
      <c r="A17" s="16"/>
      <c r="B17" s="16"/>
      <c r="C17" s="16"/>
      <c r="D17" s="16"/>
      <c r="E17" s="16"/>
      <c r="F17" s="16"/>
      <c r="G17" s="17"/>
      <c r="H17" s="17"/>
      <c r="I17" s="16"/>
      <c r="J17" s="16"/>
      <c r="K17" s="18"/>
    </row>
    <row r="19" spans="1:11">
      <c r="A19" s="3" t="s">
        <v>86</v>
      </c>
    </row>
    <row r="20" spans="1:11">
      <c r="A20" s="12" t="s">
        <v>87</v>
      </c>
      <c r="B20" s="12"/>
      <c r="C20" s="12"/>
      <c r="D20" s="12"/>
      <c r="E20" s="13">
        <f>COUNTA(A6:A17)</f>
        <v>0</v>
      </c>
    </row>
    <row r="21" spans="1:11">
      <c r="A21" s="12" t="s">
        <v>88</v>
      </c>
      <c r="B21" s="12"/>
      <c r="C21" s="12"/>
      <c r="D21" s="12"/>
      <c r="E21" s="13">
        <f>COUNTIF(I6:I17,"Pass")</f>
        <v>0</v>
      </c>
    </row>
    <row r="22" spans="1:11">
      <c r="A22" s="12" t="s">
        <v>89</v>
      </c>
      <c r="B22" s="12"/>
      <c r="C22" s="12"/>
      <c r="D22" s="12"/>
      <c r="E22" s="13">
        <f>COUNTIF(I6:I17,"Pass after rerun")</f>
        <v>0</v>
      </c>
    </row>
    <row r="23" spans="1:11">
      <c r="A23" s="12" t="s">
        <v>90</v>
      </c>
      <c r="B23" s="12"/>
      <c r="C23" s="12"/>
      <c r="D23" s="12"/>
      <c r="E23" s="13">
        <f>COUNTIF(I6:I17,"Fail")</f>
        <v>0</v>
      </c>
    </row>
    <row r="24" spans="1:11">
      <c r="A24" s="12" t="s">
        <v>91</v>
      </c>
      <c r="B24" s="12"/>
      <c r="C24" s="12"/>
      <c r="D24" s="12"/>
      <c r="E24" s="13">
        <f>SUM(G6:G17)</f>
        <v>0</v>
      </c>
    </row>
    <row r="25" spans="1:11">
      <c r="A25" s="12" t="s">
        <v>92</v>
      </c>
      <c r="B25" s="12"/>
      <c r="C25" s="12"/>
      <c r="D25" s="12"/>
      <c r="E25" s="13">
        <f>SUM(H6:H17)</f>
        <v>0</v>
      </c>
    </row>
    <row r="26" spans="1:11">
      <c r="A26" s="12" t="s">
        <v>93</v>
      </c>
      <c r="B26" s="12"/>
      <c r="C26" s="12"/>
      <c r="D26" s="12"/>
      <c r="E26" s="13">
        <f>SUM(H6:H17)-SUM(G6:G17)</f>
        <v>0</v>
      </c>
    </row>
    <row r="27" spans="1:11">
      <c r="A27" s="14" t="s">
        <v>94</v>
      </c>
      <c r="B27" s="14"/>
      <c r="C27" s="14"/>
      <c r="D27" s="14"/>
      <c r="E27" s="14" t="str">
        <f>IF(E20=E21+E22+E23,"Adds up","Check rows")</f>
        <v>Adds up</v>
      </c>
    </row>
    <row r="30" spans="1:11">
      <c r="A30" s="3" t="s">
        <v>95</v>
      </c>
    </row>
    <row r="31" spans="1:11" ht="34" customHeight="1">
      <c r="A31" s="9" t="s">
        <v>96</v>
      </c>
      <c r="B31" s="9" t="s">
        <v>25</v>
      </c>
      <c r="C31" s="9" t="s">
        <v>97</v>
      </c>
      <c r="D31" s="9" t="s">
        <v>98</v>
      </c>
      <c r="E31" s="9" t="s">
        <v>99</v>
      </c>
      <c r="F31" s="9" t="s">
        <v>100</v>
      </c>
      <c r="G31" s="9" t="s">
        <v>101</v>
      </c>
      <c r="H31" s="9" t="s">
        <v>102</v>
      </c>
      <c r="I31" s="9" t="s">
        <v>103</v>
      </c>
    </row>
    <row r="32" spans="1:11">
      <c r="A32" s="16"/>
      <c r="B32" s="16"/>
      <c r="C32" s="16"/>
      <c r="D32" s="16"/>
      <c r="E32" s="16"/>
      <c r="F32" s="16"/>
      <c r="G32" s="16"/>
      <c r="H32" s="16"/>
      <c r="I32" s="15"/>
    </row>
    <row r="33" spans="1:9">
      <c r="A33" s="16"/>
      <c r="B33" s="16"/>
      <c r="C33" s="16"/>
      <c r="D33" s="16"/>
      <c r="E33" s="16"/>
      <c r="F33" s="16"/>
      <c r="G33" s="16"/>
      <c r="H33" s="16"/>
      <c r="I33" s="15"/>
    </row>
    <row r="34" spans="1:9">
      <c r="A34" s="16"/>
      <c r="B34" s="16"/>
      <c r="C34" s="16"/>
      <c r="D34" s="16"/>
      <c r="E34" s="16"/>
      <c r="F34" s="16"/>
      <c r="G34" s="16"/>
      <c r="H34" s="16"/>
      <c r="I34" s="15"/>
    </row>
    <row r="35" spans="1:9">
      <c r="A35" s="16"/>
      <c r="B35" s="16"/>
      <c r="C35" s="16"/>
      <c r="D35" s="16"/>
      <c r="E35" s="16"/>
      <c r="F35" s="16"/>
      <c r="G35" s="16"/>
      <c r="H35" s="16"/>
      <c r="I35" s="15"/>
    </row>
    <row r="37" spans="1:9">
      <c r="A37" s="3" t="s">
        <v>113</v>
      </c>
    </row>
    <row r="38" spans="1:9" ht="48" customHeight="1">
      <c r="A38" s="6" t="s">
        <v>114</v>
      </c>
      <c r="B38" s="6"/>
      <c r="C38" s="6"/>
      <c r="D38" s="16"/>
      <c r="E38" s="16"/>
      <c r="F38" s="16"/>
      <c r="G38" s="16"/>
      <c r="H38" s="16"/>
    </row>
    <row r="39" spans="1:9" ht="20" customHeight="1">
      <c r="A39" s="6" t="s">
        <v>116</v>
      </c>
      <c r="B39" s="6"/>
      <c r="C39" s="6"/>
      <c r="D39" s="16"/>
      <c r="E39" s="16"/>
      <c r="F39" s="16"/>
      <c r="G39" s="16"/>
      <c r="H39" s="16"/>
    </row>
    <row r="40" spans="1:9">
      <c r="A40" s="6" t="s">
        <v>117</v>
      </c>
      <c r="B40" s="6"/>
      <c r="C40" s="6"/>
      <c r="D40" s="15"/>
    </row>
  </sheetData>
  <mergeCells count="15">
    <mergeCell ref="A2:I2"/>
    <mergeCell ref="E3:F3"/>
    <mergeCell ref="A20:D20"/>
    <mergeCell ref="A21:D21"/>
    <mergeCell ref="A22:D22"/>
    <mergeCell ref="A23:D23"/>
    <mergeCell ref="A24:D24"/>
    <mergeCell ref="A25:D25"/>
    <mergeCell ref="A26:D26"/>
    <mergeCell ref="A27:D27"/>
    <mergeCell ref="A38:C38"/>
    <mergeCell ref="D38:H38"/>
    <mergeCell ref="A39:C39"/>
    <mergeCell ref="D39:H39"/>
    <mergeCell ref="A40:C40"/>
  </mergeCells>
  <dataValidations count="3">
    <dataValidation type="list" allowBlank="1" showInputMessage="1" showErrorMessage="1" sqref="I6:I17">
      <formula1>"Pass,Fail,Pass after rerun"</formula1>
    </dataValidation>
    <dataValidation type="list" allowBlank="1" showInputMessage="1" showErrorMessage="1" sqref="B6:B17">
      <formula1>"Access,Authority,Payment preparation,Reporting"</formula1>
    </dataValidation>
    <dataValidation type="list" allowBlank="1" showInputMessage="1" showErrorMessage="1" sqref="C32:C35">
      <formula1>"Access,Authority,Payment preparation,Data,Other"</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Sample (illustrative)</vt:lpstr>
      <vt:lpstr>Blank</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Renzo Demartini</dc:creator>
  <dc:description>General information only. Sample figures are illustrative.</dc:description>
  <cp:lastModifiedBy>Renzo Demartini</cp:lastModifiedBy>
  <dcterms:created xsi:type="dcterms:W3CDTF">2026-11-02T17:19:55Z</dcterms:created>
  <dcterms:modified xsi:type="dcterms:W3CDTF">2026-11-02T17:19:55Z</dcterms:modified>
</cp:coreProperties>
</file>